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8805" windowHeight="3405"/>
  </bookViews>
  <sheets>
    <sheet name="main" sheetId="1" r:id="rId1"/>
    <sheet name="rättning_enkelrader" sheetId="2" r:id="rId2"/>
  </sheets>
  <calcPr calcId="125725"/>
</workbook>
</file>

<file path=xl/calcChain.xml><?xml version="1.0" encoding="utf-8"?>
<calcChain xmlns="http://schemas.openxmlformats.org/spreadsheetml/2006/main">
  <c r="M16" i="1"/>
  <c r="L16"/>
  <c r="K16"/>
  <c r="K6"/>
  <c r="M15"/>
  <c r="L15"/>
  <c r="K15"/>
  <c r="K18"/>
  <c r="B19" i="2" l="1"/>
  <c r="B20"/>
  <c r="B21"/>
  <c r="B22"/>
  <c r="B23"/>
  <c r="B24"/>
  <c r="B25"/>
  <c r="B26"/>
  <c r="B27"/>
  <c r="B28"/>
  <c r="B29"/>
  <c r="B30"/>
  <c r="B31"/>
  <c r="M18" i="1"/>
  <c r="L18"/>
  <c r="O18" s="1"/>
  <c r="M17"/>
  <c r="L17"/>
  <c r="K17"/>
  <c r="M14"/>
  <c r="L14"/>
  <c r="K14"/>
  <c r="M13"/>
  <c r="L13"/>
  <c r="K13"/>
  <c r="M12"/>
  <c r="L12"/>
  <c r="K12"/>
  <c r="M11"/>
  <c r="L11"/>
  <c r="K11"/>
  <c r="M10"/>
  <c r="L10"/>
  <c r="K10"/>
  <c r="M9"/>
  <c r="L9"/>
  <c r="K9"/>
  <c r="M8"/>
  <c r="L8"/>
  <c r="K8"/>
  <c r="K7"/>
  <c r="L7"/>
  <c r="M7"/>
  <c r="M6"/>
  <c r="L6"/>
  <c r="BA16" i="2" l="1"/>
  <c r="AJ16"/>
  <c r="AR16"/>
  <c r="AV16"/>
  <c r="BD16"/>
  <c r="AI16"/>
  <c r="AM16"/>
  <c r="AQ16"/>
  <c r="AU16"/>
  <c r="AY16"/>
  <c r="BC16"/>
  <c r="AN16"/>
  <c r="AZ16"/>
  <c r="AH16"/>
  <c r="AL16"/>
  <c r="AP16"/>
  <c r="AT16"/>
  <c r="AX16"/>
  <c r="BB16"/>
  <c r="AK16"/>
  <c r="AO16"/>
  <c r="AS16"/>
  <c r="AW16"/>
  <c r="AF16"/>
  <c r="Y16"/>
  <c r="AG16"/>
  <c r="V16"/>
  <c r="AD16"/>
  <c r="AE16"/>
  <c r="U16"/>
  <c r="AB16"/>
  <c r="AC16"/>
  <c r="T16"/>
  <c r="Z16"/>
  <c r="R16"/>
  <c r="X16"/>
  <c r="S16"/>
  <c r="W16"/>
  <c r="AA16"/>
  <c r="D16"/>
  <c r="E16"/>
  <c r="Q16"/>
  <c r="M16"/>
  <c r="I16"/>
  <c r="N16"/>
  <c r="J16"/>
  <c r="F16"/>
  <c r="B16"/>
  <c r="O16"/>
  <c r="K16"/>
  <c r="G16"/>
  <c r="C16"/>
  <c r="P16"/>
  <c r="L16"/>
  <c r="H16"/>
  <c r="P18" i="1"/>
  <c r="N18"/>
  <c r="P17"/>
  <c r="O17"/>
  <c r="N17"/>
  <c r="P16"/>
  <c r="O16"/>
  <c r="N16"/>
  <c r="P15"/>
  <c r="O15"/>
  <c r="N15"/>
  <c r="P14"/>
  <c r="O14"/>
  <c r="N14"/>
  <c r="P13"/>
  <c r="O13"/>
  <c r="N13"/>
  <c r="P12"/>
  <c r="O12"/>
  <c r="N12"/>
  <c r="P11"/>
  <c r="O11"/>
  <c r="N11"/>
  <c r="P10"/>
  <c r="O10"/>
  <c r="N10"/>
  <c r="P9"/>
  <c r="O9"/>
  <c r="N9"/>
  <c r="P8"/>
  <c r="O8"/>
  <c r="N8"/>
  <c r="P7"/>
  <c r="O7"/>
  <c r="N7"/>
  <c r="P6"/>
  <c r="O6"/>
  <c r="N6"/>
  <c r="E24" i="2" l="1"/>
  <c r="E26"/>
  <c r="E19"/>
  <c r="E21"/>
  <c r="E25"/>
  <c r="E20"/>
  <c r="E22"/>
</calcChain>
</file>

<file path=xl/sharedStrings.xml><?xml version="1.0" encoding="utf-8"?>
<sst xmlns="http://schemas.openxmlformats.org/spreadsheetml/2006/main" count="77" uniqueCount="40">
  <si>
    <t>X</t>
  </si>
  <si>
    <t>Match</t>
  </si>
  <si>
    <t>Antal rätt</t>
  </si>
  <si>
    <t>Rätt rad</t>
  </si>
  <si>
    <t>Antal rader med:</t>
  </si>
  <si>
    <t>Alla rader</t>
  </si>
  <si>
    <t>Kvot
Slh/streckförd.</t>
  </si>
  <si>
    <t>Streck-
fördelning %</t>
  </si>
  <si>
    <t>Medelodds
oddsportal.com</t>
  </si>
  <si>
    <t>Beräknad
Sannolikhet %</t>
  </si>
  <si>
    <t>Korrekt</t>
  </si>
  <si>
    <t>Rad</t>
  </si>
  <si>
    <t>x</t>
  </si>
  <si>
    <t>Watford</t>
  </si>
  <si>
    <t>Swansea</t>
  </si>
  <si>
    <t>Arsenal</t>
  </si>
  <si>
    <t>Valencia</t>
  </si>
  <si>
    <t>R.Betis</t>
  </si>
  <si>
    <t>Sociedad</t>
  </si>
  <si>
    <t>Juventus</t>
  </si>
  <si>
    <t>Lazio</t>
  </si>
  <si>
    <t>Hoffenh.</t>
  </si>
  <si>
    <t>Monaco</t>
  </si>
  <si>
    <t>GIF Sunds</t>
  </si>
  <si>
    <t>Djurgård.</t>
  </si>
  <si>
    <t>IFK Göteb</t>
  </si>
  <si>
    <t>Sön 10:29</t>
  </si>
  <si>
    <t>Crystal P</t>
  </si>
  <si>
    <t>Leicester</t>
  </si>
  <si>
    <t>Sunderl.</t>
  </si>
  <si>
    <t>Getafe</t>
  </si>
  <si>
    <t>Sevilla</t>
  </si>
  <si>
    <t>Villarrea</t>
  </si>
  <si>
    <t>Fiorentin</t>
  </si>
  <si>
    <t>Sampdoria</t>
  </si>
  <si>
    <t>M-gladb.</t>
  </si>
  <si>
    <t>Rennes</t>
  </si>
  <si>
    <t>Häcken</t>
  </si>
  <si>
    <t>Malmö FF</t>
  </si>
  <si>
    <t>Örebro</t>
  </si>
</sst>
</file>

<file path=xl/styles.xml><?xml version="1.0" encoding="utf-8"?>
<styleSheet xmlns="http://schemas.openxmlformats.org/spreadsheetml/2006/main">
  <numFmts count="2">
    <numFmt numFmtId="6" formatCode="#,##0\ &quot;kr&quot;;[Red]\-#,##0\ &quot;kr&quot;"/>
    <numFmt numFmtId="164" formatCode="0.0000"/>
  </numFmts>
  <fonts count="10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0"/>
      <name val="Arial Unicode MS"/>
      <family val="2"/>
    </font>
    <font>
      <u/>
      <sz val="9.9"/>
      <color theme="10"/>
      <name val="Calibri"/>
      <family val="2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right"/>
    </xf>
    <xf numFmtId="0" fontId="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NumberFormat="1" applyFont="1" applyAlignment="1">
      <alignment horizontal="right"/>
    </xf>
    <xf numFmtId="0" fontId="3" fillId="0" borderId="0" xfId="0" applyFont="1"/>
    <xf numFmtId="0" fontId="2" fillId="3" borderId="1" xfId="0" applyFont="1" applyFill="1" applyBorder="1"/>
    <xf numFmtId="0" fontId="2" fillId="3" borderId="8" xfId="0" applyFont="1" applyFill="1" applyBorder="1"/>
    <xf numFmtId="20" fontId="2" fillId="3" borderId="11" xfId="0" applyNumberFormat="1" applyFont="1" applyFill="1" applyBorder="1"/>
    <xf numFmtId="0" fontId="2" fillId="3" borderId="11" xfId="0" applyNumberFormat="1" applyFont="1" applyFill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1" fontId="2" fillId="3" borderId="8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/>
    <xf numFmtId="0" fontId="2" fillId="3" borderId="6" xfId="0" applyFont="1" applyFill="1" applyBorder="1"/>
    <xf numFmtId="0" fontId="2" fillId="3" borderId="9" xfId="0" applyFont="1" applyFill="1" applyBorder="1"/>
    <xf numFmtId="0" fontId="2" fillId="3" borderId="10" xfId="0" applyNumberFormat="1" applyFont="1" applyFill="1" applyBorder="1" applyAlignment="1">
      <alignment horizontal="center" vertical="center"/>
    </xf>
    <xf numFmtId="1" fontId="2" fillId="3" borderId="12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1" fontId="2" fillId="3" borderId="9" xfId="0" applyNumberFormat="1" applyFont="1" applyFill="1" applyBorder="1" applyAlignment="1">
      <alignment horizontal="center" vertical="center"/>
    </xf>
    <xf numFmtId="0" fontId="6" fillId="3" borderId="0" xfId="0" applyFont="1" applyFill="1"/>
    <xf numFmtId="20" fontId="7" fillId="3" borderId="0" xfId="0" applyNumberFormat="1" applyFont="1" applyFill="1"/>
    <xf numFmtId="20" fontId="6" fillId="3" borderId="0" xfId="0" applyNumberFormat="1" applyFont="1" applyFill="1"/>
    <xf numFmtId="2" fontId="6" fillId="3" borderId="0" xfId="0" applyNumberFormat="1" applyFont="1" applyFill="1"/>
    <xf numFmtId="0" fontId="3" fillId="0" borderId="0" xfId="0" applyFont="1" applyAlignment="1">
      <alignment horizontal="left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1" xfId="0" applyNumberFormat="1" applyFont="1" applyBorder="1"/>
    <xf numFmtId="2" fontId="2" fillId="0" borderId="2" xfId="0" applyNumberFormat="1" applyFont="1" applyBorder="1"/>
    <xf numFmtId="2" fontId="2" fillId="0" borderId="3" xfId="0" applyNumberFormat="1" applyFont="1" applyBorder="1"/>
    <xf numFmtId="2" fontId="2" fillId="0" borderId="5" xfId="0" applyNumberFormat="1" applyFont="1" applyBorder="1"/>
    <xf numFmtId="2" fontId="2" fillId="0" borderId="6" xfId="0" applyNumberFormat="1" applyFont="1" applyBorder="1"/>
    <xf numFmtId="2" fontId="2" fillId="0" borderId="4" xfId="0" applyNumberFormat="1" applyFont="1" applyBorder="1"/>
    <xf numFmtId="2" fontId="2" fillId="0" borderId="7" xfId="0" applyNumberFormat="1" applyFont="1" applyBorder="1"/>
    <xf numFmtId="2" fontId="2" fillId="0" borderId="8" xfId="0" applyNumberFormat="1" applyFont="1" applyBorder="1"/>
    <xf numFmtId="2" fontId="2" fillId="0" borderId="9" xfId="0" applyNumberFormat="1" applyFont="1" applyBorder="1"/>
    <xf numFmtId="0" fontId="2" fillId="3" borderId="5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1" fillId="3" borderId="7" xfId="0" quotePrefix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quotePrefix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" fontId="2" fillId="3" borderId="10" xfId="0" applyNumberFormat="1" applyFont="1" applyFill="1" applyBorder="1" applyAlignment="1">
      <alignment horizontal="center" vertical="center"/>
    </xf>
    <xf numFmtId="1" fontId="2" fillId="3" borderId="5" xfId="0" applyNumberFormat="1" applyFont="1" applyFill="1" applyBorder="1" applyAlignment="1">
      <alignment horizontal="center" vertical="center"/>
    </xf>
    <xf numFmtId="1" fontId="2" fillId="3" borderId="7" xfId="0" applyNumberFormat="1" applyFont="1" applyFill="1" applyBorder="1" applyAlignment="1">
      <alignment horizontal="center" vertical="center"/>
    </xf>
    <xf numFmtId="0" fontId="2" fillId="3" borderId="10" xfId="0" applyNumberFormat="1" applyFont="1" applyFill="1" applyBorder="1"/>
    <xf numFmtId="0" fontId="2" fillId="3" borderId="5" xfId="0" applyNumberFormat="1" applyFont="1" applyFill="1" applyBorder="1"/>
    <xf numFmtId="0" fontId="2" fillId="3" borderId="7" xfId="0" applyNumberFormat="1" applyFont="1" applyFill="1" applyBorder="1"/>
    <xf numFmtId="0" fontId="0" fillId="0" borderId="0" xfId="0" applyAlignment="1">
      <alignment wrapText="1"/>
    </xf>
    <xf numFmtId="0" fontId="4" fillId="0" borderId="14" xfId="0" applyFont="1" applyBorder="1"/>
    <xf numFmtId="0" fontId="0" fillId="0" borderId="14" xfId="0" applyBorder="1" applyAlignment="1">
      <alignment wrapText="1"/>
    </xf>
    <xf numFmtId="0" fontId="0" fillId="0" borderId="14" xfId="0" applyBorder="1"/>
    <xf numFmtId="0" fontId="4" fillId="0" borderId="25" xfId="0" applyFont="1" applyBorder="1"/>
    <xf numFmtId="0" fontId="4" fillId="0" borderId="24" xfId="0" applyFont="1" applyFill="1" applyBorder="1"/>
    <xf numFmtId="0" fontId="4" fillId="0" borderId="25" xfId="0" applyFont="1" applyFill="1" applyBorder="1"/>
    <xf numFmtId="0" fontId="0" fillId="0" borderId="0" xfId="0" applyFill="1" applyAlignment="1">
      <alignment horizontal="right"/>
    </xf>
    <xf numFmtId="0" fontId="3" fillId="0" borderId="14" xfId="0" applyFont="1" applyBorder="1" applyAlignment="1">
      <alignment horizontal="left"/>
    </xf>
    <xf numFmtId="20" fontId="0" fillId="0" borderId="0" xfId="0" applyNumberFormat="1" applyAlignment="1">
      <alignment wrapText="1"/>
    </xf>
    <xf numFmtId="0" fontId="8" fillId="0" borderId="0" xfId="1" applyAlignment="1" applyProtection="1">
      <alignment wrapText="1"/>
    </xf>
    <xf numFmtId="0" fontId="8" fillId="0" borderId="0" xfId="1" applyAlignment="1" applyProtection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8" fillId="0" borderId="0" xfId="1" applyAlignment="1" applyProtection="1">
      <alignment wrapText="1"/>
    </xf>
    <xf numFmtId="0" fontId="8" fillId="0" borderId="0" xfId="1" applyAlignment="1" applyProtection="1">
      <alignment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20" fontId="1" fillId="3" borderId="15" xfId="0" applyNumberFormat="1" applyFont="1" applyFill="1" applyBorder="1" applyAlignment="1">
      <alignment horizontal="center" vertical="center"/>
    </xf>
    <xf numFmtId="20" fontId="1" fillId="3" borderId="16" xfId="0" applyNumberFormat="1" applyFont="1" applyFill="1" applyBorder="1" applyAlignment="1">
      <alignment horizontal="center" vertical="center"/>
    </xf>
    <xf numFmtId="20" fontId="1" fillId="3" borderId="17" xfId="0" applyNumberFormat="1" applyFont="1" applyFill="1" applyBorder="1" applyAlignment="1">
      <alignment horizontal="center" vertical="center"/>
    </xf>
    <xf numFmtId="20" fontId="1" fillId="3" borderId="18" xfId="0" applyNumberFormat="1" applyFont="1" applyFill="1" applyBorder="1" applyAlignment="1">
      <alignment horizontal="center" vertical="center"/>
    </xf>
    <xf numFmtId="20" fontId="1" fillId="3" borderId="0" xfId="0" applyNumberFormat="1" applyFont="1" applyFill="1" applyBorder="1" applyAlignment="1">
      <alignment horizontal="center" vertical="center"/>
    </xf>
    <xf numFmtId="20" fontId="1" fillId="3" borderId="19" xfId="0" applyNumberFormat="1" applyFont="1" applyFill="1" applyBorder="1" applyAlignment="1">
      <alignment horizontal="center" vertical="center"/>
    </xf>
    <xf numFmtId="20" fontId="1" fillId="3" borderId="20" xfId="0" applyNumberFormat="1" applyFont="1" applyFill="1" applyBorder="1" applyAlignment="1">
      <alignment horizontal="center" vertical="center"/>
    </xf>
    <xf numFmtId="20" fontId="1" fillId="3" borderId="13" xfId="0" applyNumberFormat="1" applyFont="1" applyFill="1" applyBorder="1" applyAlignment="1">
      <alignment horizontal="center" vertical="center"/>
    </xf>
    <xf numFmtId="20" fontId="1" fillId="3" borderId="2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/>
    <xf numFmtId="164" fontId="3" fillId="0" borderId="0" xfId="0" applyNumberFormat="1" applyFont="1"/>
    <xf numFmtId="6" fontId="3" fillId="0" borderId="0" xfId="0" applyNumberFormat="1" applyFont="1"/>
  </cellXfs>
  <cellStyles count="2">
    <cellStyle name="Hyperlink" xfId="1" builtinId="8"/>
    <cellStyle name="Normal" xfId="0" builtinId="0"/>
  </cellStyles>
  <dxfs count="4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1"/>
  <sheetViews>
    <sheetView tabSelected="1" zoomScale="90" zoomScaleNormal="90" workbookViewId="0"/>
  </sheetViews>
  <sheetFormatPr defaultColWidth="7.42578125" defaultRowHeight="19.5" customHeight="1"/>
  <cols>
    <col min="1" max="1" width="7.42578125" style="1"/>
    <col min="2" max="2" width="4" style="1" customWidth="1"/>
    <col min="3" max="4" width="14.5703125" style="1" customWidth="1"/>
    <col min="5" max="18" width="7.42578125" style="1"/>
    <col min="19" max="22" width="10.42578125" style="1" customWidth="1"/>
    <col min="23" max="16384" width="7.42578125" style="1"/>
  </cols>
  <sheetData>
    <row r="1" spans="1:25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8"/>
      <c r="S1" s="8"/>
      <c r="T1" s="8"/>
      <c r="U1" s="8"/>
      <c r="V1" s="8"/>
      <c r="W1" s="8"/>
      <c r="X1" s="8"/>
      <c r="Y1" s="8"/>
    </row>
    <row r="2" spans="1:25" ht="19.5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8"/>
      <c r="S2" s="8"/>
      <c r="T2" s="8"/>
      <c r="U2" s="8"/>
      <c r="V2" s="8"/>
      <c r="W2" s="8"/>
      <c r="X2" s="8"/>
      <c r="Y2" s="8"/>
    </row>
    <row r="3" spans="1:25" ht="19.5" customHeight="1">
      <c r="A3" s="50"/>
      <c r="B3" s="85" t="s">
        <v>26</v>
      </c>
      <c r="C3" s="86"/>
      <c r="D3" s="87"/>
      <c r="E3" s="79" t="s">
        <v>7</v>
      </c>
      <c r="F3" s="80"/>
      <c r="G3" s="81"/>
      <c r="H3" s="79" t="s">
        <v>8</v>
      </c>
      <c r="I3" s="80"/>
      <c r="J3" s="81"/>
      <c r="K3" s="79" t="s">
        <v>9</v>
      </c>
      <c r="L3" s="80"/>
      <c r="M3" s="81"/>
      <c r="N3" s="79" t="s">
        <v>6</v>
      </c>
      <c r="O3" s="80"/>
      <c r="P3" s="81"/>
      <c r="Q3" s="50"/>
      <c r="R3" s="8"/>
      <c r="S3" s="8"/>
      <c r="T3" s="8"/>
      <c r="U3" s="8"/>
      <c r="V3" s="8"/>
      <c r="W3" s="8"/>
      <c r="X3" s="8"/>
      <c r="Y3" s="8"/>
    </row>
    <row r="4" spans="1:25" ht="19.5" customHeight="1">
      <c r="A4" s="25"/>
      <c r="B4" s="88"/>
      <c r="C4" s="89"/>
      <c r="D4" s="90"/>
      <c r="E4" s="82"/>
      <c r="F4" s="83"/>
      <c r="G4" s="84"/>
      <c r="H4" s="82"/>
      <c r="I4" s="83"/>
      <c r="J4" s="84"/>
      <c r="K4" s="82"/>
      <c r="L4" s="83"/>
      <c r="M4" s="84"/>
      <c r="N4" s="82"/>
      <c r="O4" s="83"/>
      <c r="P4" s="84"/>
      <c r="Q4" s="25"/>
      <c r="R4" s="8"/>
      <c r="S4" s="94"/>
      <c r="T4" s="8"/>
      <c r="U4" s="95"/>
      <c r="V4" s="95"/>
      <c r="W4" s="8"/>
      <c r="X4" s="8"/>
      <c r="Y4" s="8"/>
    </row>
    <row r="5" spans="1:25" ht="19.5" customHeight="1" thickBot="1">
      <c r="A5" s="25"/>
      <c r="B5" s="91"/>
      <c r="C5" s="92"/>
      <c r="D5" s="93"/>
      <c r="E5" s="51">
        <v>1</v>
      </c>
      <c r="F5" s="52" t="s">
        <v>0</v>
      </c>
      <c r="G5" s="53">
        <v>2</v>
      </c>
      <c r="H5" s="51">
        <v>1</v>
      </c>
      <c r="I5" s="52" t="s">
        <v>0</v>
      </c>
      <c r="J5" s="53">
        <v>2</v>
      </c>
      <c r="K5" s="51">
        <v>1</v>
      </c>
      <c r="L5" s="52" t="s">
        <v>0</v>
      </c>
      <c r="M5" s="53">
        <v>2</v>
      </c>
      <c r="N5" s="51">
        <v>1</v>
      </c>
      <c r="O5" s="52" t="s">
        <v>0</v>
      </c>
      <c r="P5" s="53">
        <v>2</v>
      </c>
      <c r="Q5" s="25"/>
      <c r="R5" s="8"/>
      <c r="S5" s="71" t="s">
        <v>11</v>
      </c>
      <c r="T5" s="71"/>
      <c r="U5" s="71" t="s">
        <v>10</v>
      </c>
      <c r="V5" s="71"/>
      <c r="W5" s="29"/>
      <c r="X5" s="8"/>
      <c r="Y5" s="8"/>
    </row>
    <row r="6" spans="1:25" ht="19.5" customHeight="1">
      <c r="A6" s="25"/>
      <c r="B6" s="60">
        <v>1</v>
      </c>
      <c r="C6" s="11" t="s">
        <v>27</v>
      </c>
      <c r="D6" s="18" t="s">
        <v>13</v>
      </c>
      <c r="E6" s="21">
        <v>42</v>
      </c>
      <c r="F6" s="12">
        <v>32</v>
      </c>
      <c r="G6" s="54">
        <v>26</v>
      </c>
      <c r="H6" s="40">
        <v>2.4700000000000002</v>
      </c>
      <c r="I6" s="41">
        <v>3.18</v>
      </c>
      <c r="J6" s="44">
        <v>3.1</v>
      </c>
      <c r="K6" s="57">
        <f>((1/H6)/(1/$H6+1/$I6+1/$J6))*100</f>
        <v>38.857530272452074</v>
      </c>
      <c r="L6" s="13">
        <f t="shared" ref="L6:L15" si="0">((1/I6)/(1/$H6+1/$I6+1/$J6))*100</f>
        <v>30.181792381432899</v>
      </c>
      <c r="M6" s="22">
        <f t="shared" ref="M6:M15" si="1">((1/J6)/(1/$H6+1/$I6+1/$J6))*100</f>
        <v>30.960677346115041</v>
      </c>
      <c r="N6" s="30">
        <f t="shared" ref="N6:N18" si="2">ROUND(K6/E6,2)</f>
        <v>0.93</v>
      </c>
      <c r="O6" s="31">
        <f t="shared" ref="O6:O18" si="3">ROUND(L6/F6,2)</f>
        <v>0.94</v>
      </c>
      <c r="P6" s="32">
        <f t="shared" ref="P6:P18" si="4">ROUND(M6/G6,2)</f>
        <v>1.19</v>
      </c>
      <c r="Q6" s="25"/>
      <c r="R6" s="8"/>
      <c r="S6" s="2">
        <v>1</v>
      </c>
      <c r="T6" s="29"/>
      <c r="U6" s="29" t="s">
        <v>12</v>
      </c>
      <c r="V6" s="8"/>
      <c r="W6" s="8"/>
      <c r="X6" s="8"/>
      <c r="Y6" s="8"/>
    </row>
    <row r="7" spans="1:25" ht="19.5" customHeight="1">
      <c r="A7" s="25"/>
      <c r="B7" s="61">
        <v>2</v>
      </c>
      <c r="C7" s="9" t="s">
        <v>28</v>
      </c>
      <c r="D7" s="19" t="s">
        <v>14</v>
      </c>
      <c r="E7" s="48">
        <v>73</v>
      </c>
      <c r="F7" s="14">
        <v>18</v>
      </c>
      <c r="G7" s="55">
        <v>9</v>
      </c>
      <c r="H7" s="42">
        <v>1.63</v>
      </c>
      <c r="I7" s="39">
        <v>3.88</v>
      </c>
      <c r="J7" s="43">
        <v>6.03</v>
      </c>
      <c r="K7" s="58">
        <f t="shared" ref="K7:K15" si="5">((1/H7)/(1/$H7+1/$I7+1/$J7))*100</f>
        <v>59.156959471247575</v>
      </c>
      <c r="L7" s="15">
        <f t="shared" si="0"/>
        <v>24.852021633539579</v>
      </c>
      <c r="M7" s="23">
        <f t="shared" si="1"/>
        <v>15.991018895212861</v>
      </c>
      <c r="N7" s="33">
        <f t="shared" si="2"/>
        <v>0.81</v>
      </c>
      <c r="O7" s="34">
        <f t="shared" si="3"/>
        <v>1.38</v>
      </c>
      <c r="P7" s="35">
        <f t="shared" si="4"/>
        <v>1.78</v>
      </c>
      <c r="Q7" s="25"/>
      <c r="R7" s="8"/>
      <c r="S7" s="2" t="s">
        <v>12</v>
      </c>
      <c r="T7" s="29"/>
      <c r="U7" s="29" t="s">
        <v>12</v>
      </c>
      <c r="V7" s="8"/>
      <c r="W7" s="8"/>
      <c r="X7" s="8"/>
      <c r="Y7" s="8"/>
    </row>
    <row r="8" spans="1:25" ht="19.5" customHeight="1">
      <c r="A8" s="25"/>
      <c r="B8" s="61">
        <v>3</v>
      </c>
      <c r="C8" s="9" t="s">
        <v>29</v>
      </c>
      <c r="D8" s="19" t="s">
        <v>15</v>
      </c>
      <c r="E8" s="48">
        <v>11</v>
      </c>
      <c r="F8" s="14">
        <v>20</v>
      </c>
      <c r="G8" s="55">
        <v>69</v>
      </c>
      <c r="H8" s="42">
        <v>5.32</v>
      </c>
      <c r="I8" s="39">
        <v>4.05</v>
      </c>
      <c r="J8" s="43">
        <v>1.67</v>
      </c>
      <c r="K8" s="58">
        <f t="shared" si="5"/>
        <v>18.184433468929043</v>
      </c>
      <c r="L8" s="15">
        <f t="shared" si="0"/>
        <v>23.886712606099387</v>
      </c>
      <c r="M8" s="23">
        <f t="shared" si="1"/>
        <v>57.92885392497157</v>
      </c>
      <c r="N8" s="33">
        <f t="shared" si="2"/>
        <v>1.65</v>
      </c>
      <c r="O8" s="34">
        <f t="shared" si="3"/>
        <v>1.19</v>
      </c>
      <c r="P8" s="35">
        <f t="shared" si="4"/>
        <v>0.84</v>
      </c>
      <c r="Q8" s="25"/>
      <c r="R8" s="8"/>
      <c r="S8" s="2">
        <v>2</v>
      </c>
      <c r="T8" s="29"/>
      <c r="U8" s="29" t="s">
        <v>12</v>
      </c>
      <c r="V8" s="8"/>
      <c r="W8" s="8"/>
      <c r="X8" s="8"/>
      <c r="Y8" s="8"/>
    </row>
    <row r="9" spans="1:25" ht="19.5" customHeight="1">
      <c r="A9" s="25"/>
      <c r="B9" s="61">
        <v>4</v>
      </c>
      <c r="C9" s="9" t="s">
        <v>30</v>
      </c>
      <c r="D9" s="19" t="s">
        <v>16</v>
      </c>
      <c r="E9" s="48">
        <v>25</v>
      </c>
      <c r="F9" s="14">
        <v>25</v>
      </c>
      <c r="G9" s="55">
        <v>50</v>
      </c>
      <c r="H9" s="42">
        <v>3.02</v>
      </c>
      <c r="I9" s="39">
        <v>3.46</v>
      </c>
      <c r="J9" s="43">
        <v>2.34</v>
      </c>
      <c r="K9" s="58">
        <f t="shared" si="5"/>
        <v>31.61125080039356</v>
      </c>
      <c r="L9" s="15">
        <f t="shared" si="0"/>
        <v>27.591322952944665</v>
      </c>
      <c r="M9" s="23">
        <f t="shared" si="1"/>
        <v>40.797426246661772</v>
      </c>
      <c r="N9" s="33">
        <f t="shared" si="2"/>
        <v>1.26</v>
      </c>
      <c r="O9" s="34">
        <f t="shared" si="3"/>
        <v>1.1000000000000001</v>
      </c>
      <c r="P9" s="35">
        <f t="shared" si="4"/>
        <v>0.82</v>
      </c>
      <c r="Q9" s="25"/>
      <c r="R9" s="8"/>
      <c r="S9" s="2">
        <v>1</v>
      </c>
      <c r="T9" s="29"/>
      <c r="U9" s="29" t="s">
        <v>12</v>
      </c>
      <c r="V9" s="8"/>
      <c r="W9" s="8"/>
      <c r="X9" s="8"/>
      <c r="Y9" s="8"/>
    </row>
    <row r="10" spans="1:25" ht="19.5" customHeight="1">
      <c r="A10" s="25"/>
      <c r="B10" s="61">
        <v>5</v>
      </c>
      <c r="C10" s="9" t="s">
        <v>31</v>
      </c>
      <c r="D10" s="19" t="s">
        <v>17</v>
      </c>
      <c r="E10" s="48">
        <v>69</v>
      </c>
      <c r="F10" s="14">
        <v>21</v>
      </c>
      <c r="G10" s="55">
        <v>10</v>
      </c>
      <c r="H10" s="42">
        <v>1.51</v>
      </c>
      <c r="I10" s="39">
        <v>4.54</v>
      </c>
      <c r="J10" s="43">
        <v>6.1</v>
      </c>
      <c r="K10" s="58">
        <f t="shared" si="5"/>
        <v>63.285527554592747</v>
      </c>
      <c r="L10" s="15">
        <f t="shared" si="0"/>
        <v>21.048710706483487</v>
      </c>
      <c r="M10" s="23">
        <f t="shared" si="1"/>
        <v>15.665761738923777</v>
      </c>
      <c r="N10" s="33">
        <f t="shared" si="2"/>
        <v>0.92</v>
      </c>
      <c r="O10" s="34">
        <f t="shared" si="3"/>
        <v>1</v>
      </c>
      <c r="P10" s="35">
        <f t="shared" si="4"/>
        <v>1.57</v>
      </c>
      <c r="Q10" s="25"/>
      <c r="R10" s="8"/>
      <c r="S10" s="2" t="s">
        <v>12</v>
      </c>
      <c r="T10" s="29"/>
      <c r="U10" s="29" t="s">
        <v>12</v>
      </c>
      <c r="V10" s="8"/>
      <c r="W10" s="8"/>
      <c r="X10" s="8"/>
      <c r="Y10" s="8"/>
    </row>
    <row r="11" spans="1:25" ht="19.5" customHeight="1">
      <c r="A11" s="25"/>
      <c r="B11" s="61">
        <v>6</v>
      </c>
      <c r="C11" s="9" t="s">
        <v>32</v>
      </c>
      <c r="D11" s="19" t="s">
        <v>18</v>
      </c>
      <c r="E11" s="48">
        <v>71</v>
      </c>
      <c r="F11" s="14">
        <v>20</v>
      </c>
      <c r="G11" s="55">
        <v>9</v>
      </c>
      <c r="H11" s="42">
        <v>1.68</v>
      </c>
      <c r="I11" s="39">
        <v>3.82</v>
      </c>
      <c r="J11" s="43">
        <v>5.46</v>
      </c>
      <c r="K11" s="58">
        <f t="shared" si="5"/>
        <v>57.225167089191054</v>
      </c>
      <c r="L11" s="15">
        <f t="shared" si="0"/>
        <v>25.167089191057844</v>
      </c>
      <c r="M11" s="23">
        <f t="shared" si="1"/>
        <v>17.607743719751092</v>
      </c>
      <c r="N11" s="33">
        <f t="shared" si="2"/>
        <v>0.81</v>
      </c>
      <c r="O11" s="34">
        <f t="shared" si="3"/>
        <v>1.26</v>
      </c>
      <c r="P11" s="35">
        <f t="shared" si="4"/>
        <v>1.96</v>
      </c>
      <c r="Q11" s="25"/>
      <c r="R11" s="8"/>
      <c r="S11" s="2">
        <v>2</v>
      </c>
      <c r="T11" s="29"/>
      <c r="U11" s="29" t="s">
        <v>12</v>
      </c>
      <c r="V11" s="8"/>
      <c r="W11" s="8"/>
      <c r="X11" s="8"/>
      <c r="Y11" s="8"/>
    </row>
    <row r="12" spans="1:25" ht="19.5" customHeight="1">
      <c r="A12" s="25"/>
      <c r="B12" s="61">
        <v>7</v>
      </c>
      <c r="C12" s="9" t="s">
        <v>33</v>
      </c>
      <c r="D12" s="19" t="s">
        <v>19</v>
      </c>
      <c r="E12" s="48">
        <v>14</v>
      </c>
      <c r="F12" s="14">
        <v>26</v>
      </c>
      <c r="G12" s="55">
        <v>60</v>
      </c>
      <c r="H12" s="42">
        <v>3.74</v>
      </c>
      <c r="I12" s="39">
        <v>3.29</v>
      </c>
      <c r="J12" s="43">
        <v>2.11</v>
      </c>
      <c r="K12" s="58">
        <f t="shared" si="5"/>
        <v>25.580092785366588</v>
      </c>
      <c r="L12" s="15">
        <f t="shared" si="0"/>
        <v>29.078889670903056</v>
      </c>
      <c r="M12" s="23">
        <f t="shared" si="1"/>
        <v>45.341017543730359</v>
      </c>
      <c r="N12" s="33">
        <f t="shared" si="2"/>
        <v>1.83</v>
      </c>
      <c r="O12" s="34">
        <f t="shared" si="3"/>
        <v>1.1200000000000001</v>
      </c>
      <c r="P12" s="35">
        <f t="shared" si="4"/>
        <v>0.76</v>
      </c>
      <c r="Q12" s="25"/>
      <c r="R12" s="8"/>
      <c r="S12" s="2">
        <v>1</v>
      </c>
      <c r="T12" s="29"/>
      <c r="U12" s="29" t="s">
        <v>12</v>
      </c>
      <c r="V12" s="8"/>
      <c r="W12" s="8"/>
      <c r="X12" s="8"/>
      <c r="Y12" s="8"/>
    </row>
    <row r="13" spans="1:25" ht="19.5" customHeight="1">
      <c r="A13" s="25"/>
      <c r="B13" s="61">
        <v>8</v>
      </c>
      <c r="C13" s="9" t="s">
        <v>34</v>
      </c>
      <c r="D13" s="19" t="s">
        <v>20</v>
      </c>
      <c r="E13" s="48">
        <v>35</v>
      </c>
      <c r="F13" s="14">
        <v>33</v>
      </c>
      <c r="G13" s="55">
        <v>32</v>
      </c>
      <c r="H13" s="42">
        <v>3</v>
      </c>
      <c r="I13" s="39">
        <v>3.32</v>
      </c>
      <c r="J13" s="43">
        <v>2.4300000000000002</v>
      </c>
      <c r="K13" s="58">
        <f t="shared" si="5"/>
        <v>31.865579675798649</v>
      </c>
      <c r="L13" s="15">
        <f t="shared" si="0"/>
        <v>28.794198502227701</v>
      </c>
      <c r="M13" s="23">
        <f t="shared" si="1"/>
        <v>39.340221821973643</v>
      </c>
      <c r="N13" s="33">
        <f t="shared" si="2"/>
        <v>0.91</v>
      </c>
      <c r="O13" s="34">
        <f t="shared" si="3"/>
        <v>0.87</v>
      </c>
      <c r="P13" s="35">
        <f t="shared" si="4"/>
        <v>1.23</v>
      </c>
      <c r="Q13" s="25"/>
      <c r="R13" s="8"/>
      <c r="S13" s="2" t="s">
        <v>12</v>
      </c>
      <c r="T13" s="29"/>
      <c r="U13" s="29" t="s">
        <v>12</v>
      </c>
      <c r="V13" s="8"/>
      <c r="W13" s="8"/>
      <c r="X13" s="8"/>
      <c r="Y13" s="96"/>
    </row>
    <row r="14" spans="1:25" ht="19.5" customHeight="1">
      <c r="A14" s="25"/>
      <c r="B14" s="61">
        <v>9</v>
      </c>
      <c r="C14" s="9" t="s">
        <v>35</v>
      </c>
      <c r="D14" s="19" t="s">
        <v>21</v>
      </c>
      <c r="E14" s="48">
        <v>73</v>
      </c>
      <c r="F14" s="14">
        <v>16</v>
      </c>
      <c r="G14" s="55">
        <v>11</v>
      </c>
      <c r="H14" s="42">
        <v>1.67</v>
      </c>
      <c r="I14" s="39">
        <v>4.1900000000000004</v>
      </c>
      <c r="J14" s="43">
        <v>4.88</v>
      </c>
      <c r="K14" s="58">
        <f t="shared" si="5"/>
        <v>57.445475514200396</v>
      </c>
      <c r="L14" s="15">
        <f t="shared" si="0"/>
        <v>22.895929381554804</v>
      </c>
      <c r="M14" s="23">
        <f t="shared" si="1"/>
        <v>19.658595104244807</v>
      </c>
      <c r="N14" s="33">
        <f t="shared" si="2"/>
        <v>0.79</v>
      </c>
      <c r="O14" s="34">
        <f t="shared" si="3"/>
        <v>1.43</v>
      </c>
      <c r="P14" s="35">
        <f t="shared" si="4"/>
        <v>1.79</v>
      </c>
      <c r="Q14" s="25"/>
      <c r="R14" s="8"/>
      <c r="S14" s="2">
        <v>2</v>
      </c>
      <c r="T14" s="29"/>
      <c r="U14" s="29" t="s">
        <v>12</v>
      </c>
      <c r="V14" s="8"/>
      <c r="W14" s="8"/>
      <c r="X14" s="8"/>
      <c r="Y14" s="8"/>
    </row>
    <row r="15" spans="1:25" ht="19.5" customHeight="1">
      <c r="A15" s="25"/>
      <c r="B15" s="61">
        <v>10</v>
      </c>
      <c r="C15" s="9" t="s">
        <v>36</v>
      </c>
      <c r="D15" s="19" t="s">
        <v>22</v>
      </c>
      <c r="E15" s="48">
        <v>24</v>
      </c>
      <c r="F15" s="14">
        <v>32</v>
      </c>
      <c r="G15" s="55">
        <v>44</v>
      </c>
      <c r="H15" s="42">
        <v>2.63</v>
      </c>
      <c r="I15" s="39">
        <v>3.25</v>
      </c>
      <c r="J15" s="43">
        <v>2.76</v>
      </c>
      <c r="K15" s="58">
        <f t="shared" si="5"/>
        <v>36.203952971186169</v>
      </c>
      <c r="L15" s="15">
        <f t="shared" si="0"/>
        <v>29.297352712067575</v>
      </c>
      <c r="M15" s="23">
        <f t="shared" si="1"/>
        <v>34.498694316746246</v>
      </c>
      <c r="N15" s="33">
        <f t="shared" si="2"/>
        <v>1.51</v>
      </c>
      <c r="O15" s="34">
        <f t="shared" si="3"/>
        <v>0.92</v>
      </c>
      <c r="P15" s="35">
        <f t="shared" si="4"/>
        <v>0.78</v>
      </c>
      <c r="Q15" s="25"/>
      <c r="R15" s="8"/>
      <c r="S15" s="2">
        <v>1</v>
      </c>
      <c r="T15" s="29"/>
      <c r="U15" s="29" t="s">
        <v>12</v>
      </c>
      <c r="V15" s="8"/>
      <c r="W15" s="8"/>
      <c r="X15" s="8"/>
      <c r="Y15" s="8"/>
    </row>
    <row r="16" spans="1:25" ht="19.5" customHeight="1">
      <c r="A16" s="25"/>
      <c r="B16" s="61">
        <v>11</v>
      </c>
      <c r="C16" s="9" t="s">
        <v>37</v>
      </c>
      <c r="D16" s="19" t="s">
        <v>23</v>
      </c>
      <c r="E16" s="48">
        <v>58</v>
      </c>
      <c r="F16" s="14">
        <v>23</v>
      </c>
      <c r="G16" s="55">
        <v>19</v>
      </c>
      <c r="H16" s="42">
        <v>1.66</v>
      </c>
      <c r="I16" s="39">
        <v>4</v>
      </c>
      <c r="J16" s="43">
        <v>4.83</v>
      </c>
      <c r="K16" s="58">
        <f>((1/H16)/(1/$H16+1/$I16+1/$J16))*100</f>
        <v>56.860656075437497</v>
      </c>
      <c r="L16" s="15">
        <f>((1/I16)/(1/$H16+1/$I16+1/$J16))*100</f>
        <v>23.597172271306558</v>
      </c>
      <c r="M16" s="23">
        <f>((1/J16)/(1/$H16+1/$I16+1/$J16))*100</f>
        <v>19.542171653255945</v>
      </c>
      <c r="N16" s="33">
        <f t="shared" si="2"/>
        <v>0.98</v>
      </c>
      <c r="O16" s="34">
        <f t="shared" si="3"/>
        <v>1.03</v>
      </c>
      <c r="P16" s="35">
        <f t="shared" si="4"/>
        <v>1.03</v>
      </c>
      <c r="Q16" s="25"/>
      <c r="R16" s="8"/>
      <c r="S16" s="2" t="s">
        <v>12</v>
      </c>
      <c r="T16" s="29"/>
      <c r="U16" s="29" t="s">
        <v>12</v>
      </c>
      <c r="V16" s="8"/>
      <c r="W16" s="8"/>
      <c r="X16" s="8"/>
      <c r="Y16" s="8"/>
    </row>
    <row r="17" spans="1:43" ht="19.5" customHeight="1">
      <c r="A17" s="25"/>
      <c r="B17" s="61">
        <v>12</v>
      </c>
      <c r="C17" s="9" t="s">
        <v>38</v>
      </c>
      <c r="D17" s="19" t="s">
        <v>24</v>
      </c>
      <c r="E17" s="48">
        <v>61</v>
      </c>
      <c r="F17" s="14">
        <v>24</v>
      </c>
      <c r="G17" s="55">
        <v>15</v>
      </c>
      <c r="H17" s="42">
        <v>1.68</v>
      </c>
      <c r="I17" s="39">
        <v>3.91</v>
      </c>
      <c r="J17" s="43">
        <v>4.84</v>
      </c>
      <c r="K17" s="58">
        <f t="shared" ref="K17:M18" si="6">((1/H17)/(1/$H17+1/$I17+1/$J17))*100</f>
        <v>56.281747778399016</v>
      </c>
      <c r="L17" s="15">
        <f t="shared" si="6"/>
        <v>24.18243894314843</v>
      </c>
      <c r="M17" s="23">
        <f t="shared" si="6"/>
        <v>19.535813278452551</v>
      </c>
      <c r="N17" s="33">
        <f t="shared" si="2"/>
        <v>0.92</v>
      </c>
      <c r="O17" s="34">
        <f t="shared" si="3"/>
        <v>1.01</v>
      </c>
      <c r="P17" s="35">
        <f t="shared" si="4"/>
        <v>1.3</v>
      </c>
      <c r="Q17" s="25"/>
      <c r="R17" s="8"/>
      <c r="S17" s="2">
        <v>2</v>
      </c>
      <c r="T17" s="29"/>
      <c r="U17" s="29" t="s">
        <v>12</v>
      </c>
      <c r="V17" s="8"/>
      <c r="W17" s="8"/>
      <c r="X17" s="8"/>
      <c r="Y17" s="8"/>
    </row>
    <row r="18" spans="1:43" ht="19.5" customHeight="1" thickBot="1">
      <c r="A18" s="25"/>
      <c r="B18" s="62">
        <v>13</v>
      </c>
      <c r="C18" s="10" t="s">
        <v>39</v>
      </c>
      <c r="D18" s="20" t="s">
        <v>25</v>
      </c>
      <c r="E18" s="49">
        <v>19</v>
      </c>
      <c r="F18" s="16">
        <v>29</v>
      </c>
      <c r="G18" s="56">
        <v>52</v>
      </c>
      <c r="H18" s="45">
        <v>3.08</v>
      </c>
      <c r="I18" s="46">
        <v>3.41</v>
      </c>
      <c r="J18" s="47">
        <v>2.2599999999999998</v>
      </c>
      <c r="K18" s="59">
        <f t="shared" si="6"/>
        <v>30.617952976138451</v>
      </c>
      <c r="L18" s="17">
        <f t="shared" si="6"/>
        <v>27.65492526877021</v>
      </c>
      <c r="M18" s="24">
        <f t="shared" si="6"/>
        <v>41.727121755091339</v>
      </c>
      <c r="N18" s="36">
        <f t="shared" si="2"/>
        <v>1.61</v>
      </c>
      <c r="O18" s="37">
        <f t="shared" si="3"/>
        <v>0.95</v>
      </c>
      <c r="P18" s="38">
        <f t="shared" si="4"/>
        <v>0.8</v>
      </c>
      <c r="Q18" s="25"/>
      <c r="R18" s="8"/>
      <c r="S18" s="2">
        <v>1</v>
      </c>
      <c r="T18" s="29"/>
      <c r="U18" s="29" t="s">
        <v>12</v>
      </c>
      <c r="V18" s="8"/>
      <c r="W18" s="8"/>
      <c r="X18" s="8"/>
      <c r="Y18" s="8"/>
    </row>
    <row r="19" spans="1:43" ht="19.5" customHeight="1">
      <c r="A19" s="26"/>
      <c r="B19" s="27"/>
      <c r="C19" s="28"/>
      <c r="D19" s="28"/>
      <c r="E19" s="28"/>
      <c r="F19" s="28"/>
      <c r="G19" s="28"/>
      <c r="H19" s="28"/>
      <c r="I19" s="28"/>
      <c r="J19" s="28"/>
      <c r="K19" s="25"/>
      <c r="L19" s="25"/>
      <c r="M19" s="25"/>
      <c r="N19" s="25"/>
      <c r="O19" s="25"/>
      <c r="P19" s="25"/>
      <c r="Q19" s="25"/>
      <c r="R19" s="8"/>
      <c r="S19" s="8"/>
      <c r="T19" s="8"/>
      <c r="U19" s="8"/>
      <c r="V19" s="8"/>
      <c r="W19" s="8"/>
      <c r="X19" s="8"/>
      <c r="Y19" s="8"/>
    </row>
    <row r="20" spans="1:43" ht="19.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</row>
    <row r="21" spans="1:43" ht="18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97"/>
      <c r="T21" s="8"/>
      <c r="U21" s="8"/>
      <c r="V21" s="8"/>
      <c r="W21" s="8"/>
      <c r="X21" s="8"/>
      <c r="Y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</row>
    <row r="22" spans="1:43" ht="19.5" customHeight="1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</row>
    <row r="23" spans="1:43" ht="18.75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97"/>
      <c r="T23" s="8"/>
      <c r="U23" s="8"/>
      <c r="V23" s="8"/>
      <c r="W23" s="8"/>
      <c r="X23" s="8"/>
      <c r="Y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</row>
    <row r="24" spans="1:43" ht="18.7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</row>
    <row r="25" spans="1:43" ht="18.75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</row>
    <row r="26" spans="1:43" ht="18.75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</row>
    <row r="27" spans="1:43" ht="25.5" customHeigh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</row>
    <row r="28" spans="1:43" ht="18.75" customHeight="1">
      <c r="B28" s="72"/>
      <c r="C28" s="78"/>
      <c r="D28" s="78"/>
      <c r="E28" s="77"/>
      <c r="F28" s="77"/>
      <c r="G28" s="74"/>
      <c r="H28" s="75"/>
      <c r="J28" s="73"/>
      <c r="K28" s="73"/>
      <c r="L28" s="73"/>
      <c r="Q28" s="8"/>
      <c r="R28" s="8"/>
      <c r="S28" s="8"/>
      <c r="T28" s="8"/>
      <c r="U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</row>
    <row r="29" spans="1:43" ht="18.75" customHeight="1">
      <c r="B29" s="72"/>
      <c r="C29" s="78"/>
      <c r="D29" s="78"/>
      <c r="E29" s="77"/>
      <c r="F29" s="77"/>
      <c r="G29" s="74"/>
      <c r="H29" s="75"/>
      <c r="Q29" s="8"/>
      <c r="R29" s="8"/>
      <c r="S29" s="8"/>
      <c r="T29" s="8"/>
      <c r="U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</row>
    <row r="30" spans="1:43" ht="18.75" customHeight="1">
      <c r="B30" s="72"/>
      <c r="C30" s="78"/>
      <c r="D30" s="78"/>
      <c r="E30" s="77"/>
      <c r="F30" s="77"/>
      <c r="G30" s="74"/>
      <c r="H30" s="75"/>
      <c r="Q30" s="8"/>
      <c r="R30" s="8"/>
      <c r="S30" s="8"/>
      <c r="T30" s="8"/>
      <c r="U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</row>
    <row r="31" spans="1:43" ht="18.75" customHeight="1">
      <c r="Q31" s="8"/>
      <c r="R31" s="8"/>
      <c r="S31" s="8"/>
      <c r="T31" s="8"/>
      <c r="U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</row>
    <row r="32" spans="1:43" ht="18.75" customHeight="1">
      <c r="Q32" s="8"/>
      <c r="R32" s="8"/>
      <c r="S32" s="8"/>
      <c r="T32" s="8"/>
      <c r="U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</row>
    <row r="33" spans="17:43" ht="18.75" customHeight="1">
      <c r="Q33" s="8"/>
      <c r="R33" s="8"/>
      <c r="S33" s="8"/>
      <c r="T33" s="8"/>
      <c r="U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</row>
    <row r="34" spans="17:43" ht="18.75" customHeight="1">
      <c r="Q34" s="8"/>
      <c r="R34" s="8"/>
      <c r="S34" s="8"/>
      <c r="T34" s="8"/>
      <c r="U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</row>
    <row r="35" spans="17:43" ht="18.75" customHeight="1">
      <c r="Q35" s="8"/>
      <c r="R35" s="8"/>
      <c r="S35" s="8"/>
      <c r="T35" s="8"/>
      <c r="U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</row>
    <row r="36" spans="17:43" ht="18.75" customHeight="1">
      <c r="Q36" s="8"/>
      <c r="R36" s="8"/>
      <c r="S36" s="8"/>
      <c r="T36" s="8"/>
      <c r="U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</row>
    <row r="37" spans="17:43" ht="18.75" customHeight="1">
      <c r="Q37" s="8"/>
      <c r="R37" s="8"/>
      <c r="S37" s="8"/>
      <c r="T37" s="8"/>
      <c r="U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</row>
    <row r="38" spans="17:43" ht="18.75" customHeight="1">
      <c r="Q38" s="8"/>
      <c r="R38" s="8"/>
      <c r="S38" s="8"/>
      <c r="T38" s="8"/>
      <c r="U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</row>
    <row r="39" spans="17:43" ht="18.75" customHeight="1">
      <c r="Q39" s="8"/>
      <c r="R39" s="8"/>
      <c r="S39" s="8"/>
      <c r="T39" s="8"/>
      <c r="U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</row>
    <row r="40" spans="17:43" ht="18.75" customHeight="1">
      <c r="Q40" s="8"/>
      <c r="R40" s="8"/>
      <c r="S40" s="8"/>
      <c r="T40" s="8"/>
      <c r="U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</row>
    <row r="41" spans="17:43" ht="18.75" customHeight="1">
      <c r="Q41" s="8"/>
      <c r="R41" s="8"/>
      <c r="S41" s="8"/>
      <c r="T41" s="8"/>
      <c r="U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</row>
    <row r="42" spans="17:43" ht="18.75" customHeight="1">
      <c r="Q42" s="8"/>
      <c r="R42" s="8"/>
      <c r="S42" s="8"/>
      <c r="T42" s="8"/>
      <c r="U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</row>
    <row r="43" spans="17:43" ht="18.75" customHeight="1">
      <c r="Q43" s="8"/>
      <c r="R43" s="8"/>
      <c r="S43" s="8"/>
      <c r="T43" s="8"/>
      <c r="U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</row>
    <row r="44" spans="17:43" ht="18.75" customHeight="1">
      <c r="Q44" s="8"/>
      <c r="R44" s="8"/>
      <c r="S44" s="8"/>
      <c r="T44" s="8"/>
      <c r="U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</row>
    <row r="45" spans="17:43" ht="18.75" customHeight="1"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</row>
    <row r="46" spans="17:43" ht="18.75" customHeight="1"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</row>
    <row r="47" spans="17:43" ht="18.75" customHeight="1"/>
    <row r="48" spans="17:43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spans="1:16" ht="18.75" customHeight="1"/>
    <row r="66" spans="1:16" ht="18.75" customHeight="1"/>
    <row r="67" spans="1:16" ht="18.75" customHeight="1"/>
    <row r="68" spans="1:16" ht="18.75" customHeight="1"/>
    <row r="69" spans="1:16" ht="18.75" customHeight="1"/>
    <row r="70" spans="1:16" ht="18.75" customHeight="1"/>
    <row r="71" spans="1:16" ht="18.75" customHeight="1"/>
    <row r="72" spans="1:16" ht="18.75" customHeight="1"/>
    <row r="73" spans="1:16" ht="18.75" customHeight="1"/>
    <row r="74" spans="1:16" ht="18.7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</row>
    <row r="75" spans="1:16" ht="18.75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</row>
    <row r="76" spans="1:16" ht="18.75" customHeight="1"/>
    <row r="77" spans="1:16" ht="18.75" customHeight="1"/>
    <row r="78" spans="1:16" ht="18.75" customHeight="1"/>
    <row r="79" spans="1:16" ht="18.75" customHeight="1"/>
    <row r="80" spans="1:16" ht="18.75" customHeight="1"/>
    <row r="81" ht="18.75" customHeight="1"/>
  </sheetData>
  <mergeCells count="8">
    <mergeCell ref="N3:P4"/>
    <mergeCell ref="B3:D5"/>
    <mergeCell ref="E3:G4"/>
    <mergeCell ref="H3:J4"/>
    <mergeCell ref="K3:M4"/>
    <mergeCell ref="C28:D28"/>
    <mergeCell ref="C29:D29"/>
    <mergeCell ref="C30:D30"/>
  </mergeCells>
  <conditionalFormatting sqref="N6:P18">
    <cfRule type="cellIs" dxfId="2" priority="4" operator="equal">
      <formula>1</formula>
    </cfRule>
    <cfRule type="cellIs" dxfId="1" priority="5" operator="lessThan">
      <formula>1</formula>
    </cfRule>
    <cfRule type="cellIs" dxfId="0" priority="6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U70"/>
  <sheetViews>
    <sheetView workbookViewId="0">
      <selection activeCell="B14" sqref="B14"/>
    </sheetView>
  </sheetViews>
  <sheetFormatPr defaultColWidth="6.85546875" defaultRowHeight="15"/>
  <cols>
    <col min="1" max="1" width="8.85546875" customWidth="1"/>
  </cols>
  <sheetData>
    <row r="2" spans="1:125">
      <c r="A2" s="67" t="s">
        <v>1</v>
      </c>
      <c r="B2" s="64" t="s">
        <v>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</row>
    <row r="3" spans="1:125">
      <c r="A3" s="68">
        <v>1</v>
      </c>
      <c r="B3" s="63">
        <v>1</v>
      </c>
      <c r="C3" s="76">
        <v>1</v>
      </c>
      <c r="D3" s="76" t="s">
        <v>12</v>
      </c>
      <c r="E3" s="76">
        <v>2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</row>
    <row r="4" spans="1:125">
      <c r="A4" s="68">
        <v>2</v>
      </c>
      <c r="B4" s="76" t="s">
        <v>12</v>
      </c>
      <c r="C4" s="76">
        <v>1</v>
      </c>
      <c r="D4" s="76" t="s">
        <v>12</v>
      </c>
      <c r="E4" s="76">
        <v>2</v>
      </c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</row>
    <row r="5" spans="1:125">
      <c r="A5" s="68">
        <v>3</v>
      </c>
      <c r="B5" s="63">
        <v>2</v>
      </c>
      <c r="C5" s="76">
        <v>1</v>
      </c>
      <c r="D5" s="76" t="s">
        <v>12</v>
      </c>
      <c r="E5" s="76">
        <v>2</v>
      </c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</row>
    <row r="6" spans="1:125">
      <c r="A6" s="68">
        <v>4</v>
      </c>
      <c r="B6" s="63">
        <v>1</v>
      </c>
      <c r="C6" s="76">
        <v>1</v>
      </c>
      <c r="D6" s="76" t="s">
        <v>12</v>
      </c>
      <c r="E6" s="76">
        <v>2</v>
      </c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</row>
    <row r="7" spans="1:125">
      <c r="A7" s="68">
        <v>5</v>
      </c>
      <c r="B7" s="76" t="s">
        <v>12</v>
      </c>
      <c r="C7" s="76">
        <v>1</v>
      </c>
      <c r="D7" s="76" t="s">
        <v>12</v>
      </c>
      <c r="E7" s="76">
        <v>2</v>
      </c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</row>
    <row r="8" spans="1:125">
      <c r="A8" s="68">
        <v>6</v>
      </c>
      <c r="B8" s="63">
        <v>2</v>
      </c>
      <c r="C8" s="76">
        <v>1</v>
      </c>
      <c r="D8" s="76" t="s">
        <v>12</v>
      </c>
      <c r="E8" s="76">
        <v>2</v>
      </c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</row>
    <row r="9" spans="1:125">
      <c r="A9" s="68">
        <v>7</v>
      </c>
      <c r="B9" s="63">
        <v>1</v>
      </c>
      <c r="C9" s="76">
        <v>1</v>
      </c>
      <c r="D9" s="76" t="s">
        <v>12</v>
      </c>
      <c r="E9" s="76">
        <v>2</v>
      </c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</row>
    <row r="10" spans="1:125">
      <c r="A10" s="68">
        <v>8</v>
      </c>
      <c r="B10" s="76" t="s">
        <v>12</v>
      </c>
      <c r="C10" s="76">
        <v>1</v>
      </c>
      <c r="D10" s="76" t="s">
        <v>12</v>
      </c>
      <c r="E10" s="76">
        <v>2</v>
      </c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</row>
    <row r="11" spans="1:125">
      <c r="A11" s="68">
        <v>9</v>
      </c>
      <c r="B11" s="63">
        <v>2</v>
      </c>
      <c r="C11" s="76">
        <v>1</v>
      </c>
      <c r="D11" s="76" t="s">
        <v>12</v>
      </c>
      <c r="E11" s="76">
        <v>2</v>
      </c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</row>
    <row r="12" spans="1:125">
      <c r="A12" s="68">
        <v>10</v>
      </c>
      <c r="B12" s="63">
        <v>1</v>
      </c>
      <c r="C12" s="76">
        <v>1</v>
      </c>
      <c r="D12" s="76" t="s">
        <v>12</v>
      </c>
      <c r="E12" s="76">
        <v>2</v>
      </c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</row>
    <row r="13" spans="1:125">
      <c r="A13" s="68">
        <v>11</v>
      </c>
      <c r="B13" s="76" t="s">
        <v>12</v>
      </c>
      <c r="C13" s="76">
        <v>1</v>
      </c>
      <c r="D13" s="76" t="s">
        <v>12</v>
      </c>
      <c r="E13" s="76">
        <v>2</v>
      </c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</row>
    <row r="14" spans="1:125">
      <c r="A14" s="68">
        <v>12</v>
      </c>
      <c r="B14" s="63">
        <v>2</v>
      </c>
      <c r="C14" s="76">
        <v>1</v>
      </c>
      <c r="D14" s="76" t="s">
        <v>12</v>
      </c>
      <c r="E14" s="76">
        <v>2</v>
      </c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</row>
    <row r="15" spans="1:125">
      <c r="A15" s="69">
        <v>13</v>
      </c>
      <c r="B15" s="65">
        <v>1</v>
      </c>
      <c r="C15" s="65">
        <v>1</v>
      </c>
      <c r="D15" s="65" t="s">
        <v>12</v>
      </c>
      <c r="E15" s="65">
        <v>2</v>
      </c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</row>
    <row r="16" spans="1:125">
      <c r="A16" s="68" t="s">
        <v>2</v>
      </c>
      <c r="B16" s="70">
        <f t="shared" ref="B16:Q16" si="0">SUM(B3=$B$19,B4=$B$20,B5=$B$21,B6=$B$22,B7=$B$23,B8=$B$24,B9=$B$25,B10=$B$26,B11=$B$27,B12=$B$28,B13=$B$29,B14=$B$30,B15=$B$31,)</f>
        <v>4</v>
      </c>
      <c r="C16" s="70">
        <f t="shared" si="0"/>
        <v>0</v>
      </c>
      <c r="D16" s="70">
        <f t="shared" si="0"/>
        <v>13</v>
      </c>
      <c r="E16" s="70">
        <f t="shared" si="0"/>
        <v>0</v>
      </c>
      <c r="F16" s="70">
        <f t="shared" si="0"/>
        <v>0</v>
      </c>
      <c r="G16" s="70">
        <f t="shared" si="0"/>
        <v>0</v>
      </c>
      <c r="H16" s="70">
        <f t="shared" si="0"/>
        <v>0</v>
      </c>
      <c r="I16" s="70">
        <f t="shared" si="0"/>
        <v>0</v>
      </c>
      <c r="J16" s="70">
        <f t="shared" si="0"/>
        <v>0</v>
      </c>
      <c r="K16" s="70">
        <f t="shared" si="0"/>
        <v>0</v>
      </c>
      <c r="L16" s="70">
        <f t="shared" si="0"/>
        <v>0</v>
      </c>
      <c r="M16" s="70">
        <f t="shared" si="0"/>
        <v>0</v>
      </c>
      <c r="N16" s="70">
        <f t="shared" si="0"/>
        <v>0</v>
      </c>
      <c r="O16" s="70">
        <f t="shared" si="0"/>
        <v>0</v>
      </c>
      <c r="P16" s="70">
        <f t="shared" si="0"/>
        <v>0</v>
      </c>
      <c r="Q16" s="70">
        <f t="shared" si="0"/>
        <v>0</v>
      </c>
      <c r="R16" s="70">
        <f t="shared" ref="R16:AG16" si="1">SUM(R3=$B$19,R4=$B$20,R5=$B$21,R6=$B$22,R7=$B$23,R8=$B$24,R9=$B$25,R10=$B$26,R11=$B$27,R12=$B$28,R13=$B$29,R14=$B$30,R15=$B$31,)</f>
        <v>0</v>
      </c>
      <c r="S16" s="70">
        <f t="shared" si="1"/>
        <v>0</v>
      </c>
      <c r="T16" s="70">
        <f t="shared" si="1"/>
        <v>0</v>
      </c>
      <c r="U16" s="70">
        <f t="shared" si="1"/>
        <v>0</v>
      </c>
      <c r="V16" s="70">
        <f t="shared" si="1"/>
        <v>0</v>
      </c>
      <c r="W16" s="70">
        <f t="shared" si="1"/>
        <v>0</v>
      </c>
      <c r="X16" s="70">
        <f t="shared" si="1"/>
        <v>0</v>
      </c>
      <c r="Y16" s="70">
        <f t="shared" si="1"/>
        <v>0</v>
      </c>
      <c r="Z16" s="70">
        <f t="shared" si="1"/>
        <v>0</v>
      </c>
      <c r="AA16" s="70">
        <f t="shared" si="1"/>
        <v>0</v>
      </c>
      <c r="AB16" s="70">
        <f t="shared" si="1"/>
        <v>0</v>
      </c>
      <c r="AC16" s="70">
        <f t="shared" si="1"/>
        <v>0</v>
      </c>
      <c r="AD16" s="70">
        <f t="shared" si="1"/>
        <v>0</v>
      </c>
      <c r="AE16" s="70">
        <f t="shared" si="1"/>
        <v>0</v>
      </c>
      <c r="AF16" s="70">
        <f t="shared" si="1"/>
        <v>0</v>
      </c>
      <c r="AG16" s="70">
        <f t="shared" si="1"/>
        <v>0</v>
      </c>
      <c r="AH16" s="70">
        <f t="shared" ref="AH16:BD16" si="2">SUM(AH3=$B$19,AH4=$B$20,AH5=$B$21,AH6=$B$22,AH7=$B$23,AH8=$B$24,AH9=$B$25,AH10=$B$26,AH11=$B$27,AH12=$B$28,AH13=$B$29,AH14=$B$30,AH15=$B$31,)</f>
        <v>0</v>
      </c>
      <c r="AI16" s="5">
        <f t="shared" si="2"/>
        <v>0</v>
      </c>
      <c r="AJ16" s="5">
        <f t="shared" si="2"/>
        <v>0</v>
      </c>
      <c r="AK16" s="5">
        <f t="shared" si="2"/>
        <v>0</v>
      </c>
      <c r="AL16" s="5">
        <f t="shared" si="2"/>
        <v>0</v>
      </c>
      <c r="AM16" s="5">
        <f t="shared" si="2"/>
        <v>0</v>
      </c>
      <c r="AN16" s="5">
        <f t="shared" si="2"/>
        <v>0</v>
      </c>
      <c r="AO16" s="5">
        <f t="shared" si="2"/>
        <v>0</v>
      </c>
      <c r="AP16" s="5">
        <f t="shared" si="2"/>
        <v>0</v>
      </c>
      <c r="AQ16" s="5">
        <f t="shared" si="2"/>
        <v>0</v>
      </c>
      <c r="AR16" s="5">
        <f t="shared" si="2"/>
        <v>0</v>
      </c>
      <c r="AS16" s="5">
        <f t="shared" si="2"/>
        <v>0</v>
      </c>
      <c r="AT16" s="5">
        <f t="shared" si="2"/>
        <v>0</v>
      </c>
      <c r="AU16" s="5">
        <f t="shared" si="2"/>
        <v>0</v>
      </c>
      <c r="AV16" s="5">
        <f t="shared" si="2"/>
        <v>0</v>
      </c>
      <c r="AW16" s="5">
        <f t="shared" si="2"/>
        <v>0</v>
      </c>
      <c r="AX16" s="5">
        <f t="shared" si="2"/>
        <v>0</v>
      </c>
      <c r="AY16" s="5">
        <f t="shared" si="2"/>
        <v>0</v>
      </c>
      <c r="AZ16" s="5">
        <f t="shared" si="2"/>
        <v>0</v>
      </c>
      <c r="BA16" s="5">
        <f t="shared" si="2"/>
        <v>0</v>
      </c>
      <c r="BB16" s="5">
        <f t="shared" si="2"/>
        <v>0</v>
      </c>
      <c r="BC16" s="5">
        <f t="shared" si="2"/>
        <v>0</v>
      </c>
      <c r="BD16" s="5">
        <f t="shared" si="2"/>
        <v>0</v>
      </c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</row>
    <row r="18" spans="1:24">
      <c r="A18" s="3" t="s">
        <v>1</v>
      </c>
      <c r="B18" s="3" t="s">
        <v>3</v>
      </c>
      <c r="D18" s="3" t="s">
        <v>4</v>
      </c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4">
      <c r="A19" s="3">
        <v>1</v>
      </c>
      <c r="B19" s="7" t="str">
        <f>main!U6</f>
        <v>x</v>
      </c>
      <c r="C19" s="4"/>
      <c r="D19" s="6">
        <v>13</v>
      </c>
      <c r="E19" s="4">
        <f>COUNTIF($B$16:$AG$16,D19)</f>
        <v>1</v>
      </c>
      <c r="F19" s="4"/>
      <c r="G19" s="3"/>
      <c r="H19" s="4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</row>
    <row r="20" spans="1:24">
      <c r="A20" s="3">
        <v>2</v>
      </c>
      <c r="B20" s="7" t="str">
        <f>main!U7</f>
        <v>x</v>
      </c>
      <c r="C20" s="4"/>
      <c r="D20" s="6">
        <v>12</v>
      </c>
      <c r="E20" s="4">
        <f>COUNTIF($B$16:$AG$16,D20)</f>
        <v>0</v>
      </c>
      <c r="F20" s="4"/>
      <c r="G20" s="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</row>
    <row r="21" spans="1:24">
      <c r="A21" s="3">
        <v>3</v>
      </c>
      <c r="B21" s="7" t="str">
        <f>main!U8</f>
        <v>x</v>
      </c>
      <c r="C21" s="4"/>
      <c r="D21" s="6">
        <v>11</v>
      </c>
      <c r="E21" s="4">
        <f>COUNTIF($B$16:$AG$16,D21)</f>
        <v>0</v>
      </c>
      <c r="F21" s="4"/>
      <c r="G21" s="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</row>
    <row r="22" spans="1:24">
      <c r="A22" s="3">
        <v>4</v>
      </c>
      <c r="B22" s="7" t="str">
        <f>main!U9</f>
        <v>x</v>
      </c>
      <c r="C22" s="4"/>
      <c r="D22" s="6">
        <v>10</v>
      </c>
      <c r="E22" s="4">
        <f>COUNTIF($B$16:$AG$16,D22)</f>
        <v>0</v>
      </c>
      <c r="F22" s="4"/>
      <c r="G22" s="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</row>
    <row r="23" spans="1:24">
      <c r="A23" s="3">
        <v>5</v>
      </c>
      <c r="B23" s="7" t="str">
        <f>main!U10</f>
        <v>x</v>
      </c>
      <c r="C23" s="4"/>
      <c r="D23" s="6"/>
      <c r="E23" s="4"/>
      <c r="F23" s="4"/>
      <c r="G23" s="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</row>
    <row r="24" spans="1:24">
      <c r="A24" s="3">
        <v>6</v>
      </c>
      <c r="B24" s="7" t="str">
        <f>main!U11</f>
        <v>x</v>
      </c>
      <c r="C24" s="4"/>
      <c r="D24" s="6">
        <v>9</v>
      </c>
      <c r="E24" s="4">
        <f>COUNTIF($B$16:$AG$16,D24)</f>
        <v>0</v>
      </c>
      <c r="F24" s="4"/>
      <c r="G24" s="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</row>
    <row r="25" spans="1:24">
      <c r="A25" s="3">
        <v>7</v>
      </c>
      <c r="B25" s="7" t="str">
        <f>main!U12</f>
        <v>x</v>
      </c>
      <c r="C25" s="4"/>
      <c r="D25" s="6">
        <v>8</v>
      </c>
      <c r="E25" s="4">
        <f>COUNTIF($B$16:$AG$16,D25)</f>
        <v>0</v>
      </c>
      <c r="F25" s="4"/>
      <c r="G25" s="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</row>
    <row r="26" spans="1:24">
      <c r="A26" s="3">
        <v>8</v>
      </c>
      <c r="B26" s="7" t="str">
        <f>main!U13</f>
        <v>x</v>
      </c>
      <c r="C26" s="4"/>
      <c r="D26" s="6">
        <v>7</v>
      </c>
      <c r="E26" s="4">
        <f>COUNTIF($B$16:$AG$16,D26)</f>
        <v>0</v>
      </c>
      <c r="F26" s="4"/>
      <c r="G26" s="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</row>
    <row r="27" spans="1:24">
      <c r="A27" s="3">
        <v>9</v>
      </c>
      <c r="B27" s="7" t="str">
        <f>main!U14</f>
        <v>x</v>
      </c>
      <c r="C27" s="4"/>
      <c r="D27" s="4"/>
      <c r="E27" s="4"/>
      <c r="F27" s="4"/>
      <c r="G27" s="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</row>
    <row r="28" spans="1:24">
      <c r="A28" s="3">
        <v>10</v>
      </c>
      <c r="B28" s="7" t="str">
        <f>main!U15</f>
        <v>x</v>
      </c>
      <c r="C28" s="4"/>
      <c r="D28" s="4"/>
      <c r="E28" s="4"/>
      <c r="F28" s="4"/>
      <c r="G28" s="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</row>
    <row r="29" spans="1:24">
      <c r="A29" s="3">
        <v>11</v>
      </c>
      <c r="B29" s="7" t="str">
        <f>main!U16</f>
        <v>x</v>
      </c>
      <c r="C29" s="4"/>
      <c r="D29" s="4"/>
      <c r="E29" s="4"/>
      <c r="F29" s="4"/>
      <c r="G29" s="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</row>
    <row r="30" spans="1:24">
      <c r="A30" s="3">
        <v>12</v>
      </c>
      <c r="B30" s="7" t="str">
        <f>main!U17</f>
        <v>x</v>
      </c>
      <c r="C30" s="4"/>
      <c r="D30" s="4"/>
      <c r="E30" s="4"/>
      <c r="F30" s="4"/>
      <c r="G30" s="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</row>
    <row r="31" spans="1:24">
      <c r="A31" s="3">
        <v>13</v>
      </c>
      <c r="B31" s="7" t="str">
        <f>main!U18</f>
        <v>x</v>
      </c>
      <c r="C31" s="4"/>
      <c r="D31" s="4"/>
      <c r="E31" s="4"/>
      <c r="F31" s="4"/>
      <c r="G31" s="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</row>
    <row r="32" spans="1:24">
      <c r="G32" s="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</row>
    <row r="33" spans="1:28">
      <c r="G33" s="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</row>
    <row r="34" spans="1:28">
      <c r="G34" s="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</row>
    <row r="35" spans="1:28">
      <c r="A35" s="4"/>
      <c r="B35" s="4"/>
      <c r="C35" s="4"/>
      <c r="D35" s="4"/>
      <c r="E35" s="4"/>
      <c r="F35" s="4"/>
      <c r="G35" s="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4"/>
      <c r="Z35" s="4"/>
      <c r="AA35" s="4"/>
      <c r="AB35" s="4"/>
    </row>
    <row r="36" spans="1:28">
      <c r="A36" s="4"/>
      <c r="B36" s="4"/>
      <c r="C36" s="4"/>
      <c r="D36" s="4"/>
      <c r="E36" s="4"/>
      <c r="F36" s="4"/>
      <c r="G36" s="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4"/>
      <c r="Z36" s="4"/>
      <c r="AA36" s="4"/>
      <c r="AB36" s="4"/>
    </row>
    <row r="37" spans="1:28">
      <c r="A37" s="4"/>
      <c r="B37" s="4"/>
      <c r="C37" s="4"/>
      <c r="D37" s="4"/>
      <c r="E37" s="4"/>
      <c r="F37" s="4"/>
      <c r="G37" s="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4"/>
      <c r="Z37" s="4"/>
      <c r="AA37" s="4"/>
      <c r="AB37" s="4"/>
    </row>
    <row r="38" spans="1:28">
      <c r="A38" s="4"/>
      <c r="B38" s="4"/>
      <c r="C38" s="4"/>
      <c r="D38" s="4"/>
      <c r="E38" s="4"/>
      <c r="F38" s="4"/>
      <c r="G38" s="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4"/>
      <c r="Z38" s="4"/>
      <c r="AA38" s="4"/>
      <c r="AB38" s="4"/>
    </row>
    <row r="39" spans="1:28">
      <c r="A39" s="4"/>
      <c r="B39" s="4"/>
      <c r="C39" s="4"/>
      <c r="D39" s="4"/>
      <c r="E39" s="4"/>
      <c r="F39" s="4"/>
      <c r="G39" s="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4"/>
      <c r="Z39" s="4"/>
      <c r="AA39" s="4"/>
      <c r="AB39" s="4"/>
    </row>
    <row r="40" spans="1:28">
      <c r="A40" s="4"/>
      <c r="B40" s="4"/>
      <c r="C40" s="4"/>
      <c r="D40" s="4"/>
      <c r="E40" s="4"/>
      <c r="F40" s="4"/>
      <c r="G40" s="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4"/>
      <c r="Z40" s="4"/>
      <c r="AA40" s="4"/>
      <c r="AB40" s="4"/>
    </row>
    <row r="41" spans="1:28">
      <c r="A41" s="4"/>
      <c r="B41" s="4"/>
      <c r="C41" s="4"/>
      <c r="D41" s="4"/>
      <c r="E41" s="4"/>
      <c r="F41" s="4"/>
      <c r="G41" s="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4"/>
      <c r="Z41" s="4"/>
      <c r="AA41" s="4"/>
      <c r="AB41" s="4"/>
    </row>
    <row r="42" spans="1:28">
      <c r="A42" s="4"/>
      <c r="B42" s="4"/>
      <c r="C42" s="4"/>
      <c r="D42" s="4"/>
      <c r="E42" s="4"/>
      <c r="F42" s="4"/>
      <c r="G42" s="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4"/>
      <c r="Z42" s="4"/>
      <c r="AA42" s="4"/>
      <c r="AB42" s="4"/>
    </row>
    <row r="43" spans="1:28">
      <c r="A43" s="4"/>
      <c r="B43" s="4"/>
      <c r="C43" s="4"/>
      <c r="D43" s="4"/>
      <c r="E43" s="4"/>
      <c r="F43" s="4"/>
      <c r="G43" s="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4"/>
      <c r="Z43" s="4"/>
      <c r="AA43" s="4"/>
      <c r="AB43" s="4"/>
    </row>
    <row r="44" spans="1:28">
      <c r="A44" s="4"/>
      <c r="B44" s="4"/>
      <c r="C44" s="4"/>
      <c r="D44" s="4"/>
      <c r="E44" s="4"/>
      <c r="F44" s="4"/>
      <c r="G44" s="3"/>
      <c r="I44" s="63"/>
      <c r="J44" s="63"/>
      <c r="K44" s="63"/>
      <c r="L44" s="63"/>
      <c r="M44" s="63"/>
      <c r="N44" s="63"/>
      <c r="O44" s="63"/>
      <c r="P44" s="63"/>
      <c r="Q44" s="63"/>
      <c r="R44" s="63"/>
      <c r="Y44" s="4"/>
      <c r="Z44" s="4"/>
      <c r="AA44" s="4"/>
      <c r="AB44" s="4"/>
    </row>
    <row r="45" spans="1:28">
      <c r="A45" s="4"/>
      <c r="B45" s="4"/>
      <c r="C45" s="4"/>
      <c r="D45" s="4"/>
      <c r="E45" s="4"/>
      <c r="F45" s="4"/>
      <c r="G45" s="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Y45" s="4"/>
      <c r="Z45" s="4"/>
      <c r="AA45" s="4"/>
      <c r="AB45" s="4"/>
    </row>
    <row r="46" spans="1:28">
      <c r="A46" s="4"/>
      <c r="B46" s="4"/>
      <c r="C46" s="4"/>
      <c r="D46" s="4"/>
      <c r="E46" s="4"/>
      <c r="F46" s="4"/>
      <c r="G46" s="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Y46" s="4"/>
      <c r="Z46" s="4"/>
      <c r="AA46" s="4"/>
      <c r="AB46" s="4"/>
    </row>
    <row r="47" spans="1:28">
      <c r="A47" s="4"/>
      <c r="B47" s="4"/>
      <c r="C47" s="4"/>
      <c r="D47" s="4"/>
      <c r="E47" s="4"/>
      <c r="F47" s="4"/>
      <c r="G47" s="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Y47" s="4"/>
      <c r="Z47" s="4"/>
      <c r="AA47" s="4"/>
      <c r="AB47" s="4"/>
    </row>
    <row r="48" spans="1:28">
      <c r="G48" s="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</row>
    <row r="49" spans="7:24">
      <c r="G49" s="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</row>
    <row r="50" spans="7:24">
      <c r="G50" s="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</row>
    <row r="51" spans="7:24">
      <c r="G51" s="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</row>
    <row r="52" spans="7:24">
      <c r="G52" s="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</row>
    <row r="53" spans="7:24">
      <c r="G53" s="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</row>
    <row r="54" spans="7:24">
      <c r="G54" s="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</row>
    <row r="55" spans="7:24">
      <c r="G55" s="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</row>
    <row r="56" spans="7:24">
      <c r="G56" s="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</row>
    <row r="57" spans="7:24">
      <c r="G57" s="3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7:24">
      <c r="G58" s="3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X58" s="4"/>
    </row>
    <row r="59" spans="7:24">
      <c r="G59" s="3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X59" s="4"/>
    </row>
    <row r="60" spans="7:24">
      <c r="G60" s="3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X60" s="4"/>
    </row>
    <row r="61" spans="7:24">
      <c r="G61" s="3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X61" s="4"/>
    </row>
    <row r="62" spans="7:24">
      <c r="G62" s="3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X62" s="4"/>
    </row>
    <row r="63" spans="7:24">
      <c r="G63" s="3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X63" s="4"/>
    </row>
    <row r="64" spans="7:24">
      <c r="G64" s="3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X64" s="4"/>
    </row>
    <row r="65" spans="7:24">
      <c r="G65" s="3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X65" s="4"/>
    </row>
    <row r="66" spans="7:24">
      <c r="G66" s="3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X66" s="4"/>
    </row>
    <row r="67" spans="7:24">
      <c r="G67" s="3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X67" s="4"/>
    </row>
    <row r="68" spans="7:24">
      <c r="G68" s="3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X68" s="4"/>
    </row>
    <row r="69" spans="7:24">
      <c r="G69" s="3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X69" s="4"/>
    </row>
    <row r="70" spans="7:24">
      <c r="G70" s="3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X70" s="4"/>
    </row>
  </sheetData>
  <conditionalFormatting sqref="B16:BD16">
    <cfRule type="cellIs" dxfId="3" priority="1" operator="greaterThan">
      <formula>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</vt:lpstr>
      <vt:lpstr>rättning_enkelrader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martinb</dc:creator>
  <cp:lastModifiedBy>martinb</cp:lastModifiedBy>
  <dcterms:created xsi:type="dcterms:W3CDTF">2013-10-25T20:16:36Z</dcterms:created>
  <dcterms:modified xsi:type="dcterms:W3CDTF">2016-04-24T19:37:16Z</dcterms:modified>
</cp:coreProperties>
</file>